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Pročelnik\OneDrive\Radna površina\kgks 2024\"/>
    </mc:Choice>
  </mc:AlternateContent>
  <xr:revisionPtr revIDLastSave="0" documentId="13_ncr:1_{9A24EB06-06DC-4E70-BC5F-5B2511979532}" xr6:coauthVersionLast="47" xr6:coauthVersionMax="47" xr10:uidLastSave="{00000000-0000-0000-0000-000000000000}"/>
  <bookViews>
    <workbookView xWindow="-98" yWindow="-98" windowWidth="19396" windowHeight="10276" tabRatio="500" xr2:uid="{00000000-000D-0000-FFFF-FFFF00000000}"/>
  </bookViews>
  <sheets>
    <sheet name="Sheet1" sheetId="1" r:id="rId1"/>
    <sheet name="Sheet2" sheetId="2" r:id="rId2"/>
    <sheet name="Sheet3" sheetId="3" r:id="rId3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09" i="1" l="1"/>
  <c r="G108" i="1"/>
  <c r="G107" i="1"/>
  <c r="G106" i="1"/>
  <c r="G105" i="1"/>
  <c r="G104" i="1"/>
  <c r="G103" i="1"/>
  <c r="G102" i="1"/>
  <c r="G100" i="1"/>
  <c r="G99" i="1"/>
  <c r="G97" i="1"/>
  <c r="G96" i="1"/>
  <c r="G95" i="1"/>
  <c r="G93" i="1"/>
  <c r="G92" i="1"/>
  <c r="G91" i="1"/>
  <c r="G90" i="1"/>
  <c r="G89" i="1"/>
  <c r="G87" i="1"/>
  <c r="G86" i="1"/>
  <c r="G85" i="1"/>
  <c r="G83" i="1"/>
  <c r="G82" i="1"/>
  <c r="G80" i="1"/>
  <c r="G74" i="1"/>
  <c r="G73" i="1"/>
  <c r="G72" i="1"/>
  <c r="G70" i="1"/>
  <c r="G64" i="1"/>
  <c r="G63" i="1"/>
  <c r="G62" i="1"/>
  <c r="G55" i="1"/>
  <c r="G54" i="1"/>
  <c r="G53" i="1"/>
  <c r="G52" i="1"/>
  <c r="G36" i="1"/>
  <c r="G35" i="1"/>
  <c r="G29" i="1"/>
  <c r="G31" i="1" s="1"/>
  <c r="G44" i="1" s="1"/>
  <c r="G23" i="1"/>
  <c r="G22" i="1"/>
  <c r="G21" i="1"/>
  <c r="G20" i="1"/>
  <c r="G19" i="1"/>
  <c r="G18" i="1"/>
  <c r="G76" i="1" l="1"/>
  <c r="G66" i="1"/>
  <c r="G116" i="1" s="1"/>
  <c r="G111" i="1"/>
  <c r="G118" i="1" s="1"/>
  <c r="G58" i="1"/>
  <c r="G115" i="1" s="1"/>
  <c r="G38" i="1"/>
  <c r="G45" i="1" s="1"/>
  <c r="G25" i="1"/>
  <c r="G43" i="1" s="1"/>
  <c r="G13" i="1"/>
  <c r="G42" i="1" l="1"/>
  <c r="G46" i="1" s="1"/>
  <c r="G123" i="1" s="1"/>
  <c r="G125" i="1" l="1"/>
  <c r="G128" i="1" s="1"/>
  <c r="G130" i="1" s="1"/>
  <c r="G129" i="1" s="1"/>
</calcChain>
</file>

<file path=xl/sharedStrings.xml><?xml version="1.0" encoding="utf-8"?>
<sst xmlns="http://schemas.openxmlformats.org/spreadsheetml/2006/main" count="248" uniqueCount="123">
  <si>
    <t>RB</t>
  </si>
  <si>
    <t>OPIS</t>
  </si>
  <si>
    <t>JED</t>
  </si>
  <si>
    <t>KOLIČINA</t>
  </si>
  <si>
    <t>CIJENA</t>
  </si>
  <si>
    <t>IZNOS</t>
  </si>
  <si>
    <t>A.</t>
  </si>
  <si>
    <t xml:space="preserve">I.  </t>
  </si>
  <si>
    <t>Pripremni radovi</t>
  </si>
  <si>
    <t>1.</t>
  </si>
  <si>
    <t>Zatvaranje i saniranje manjih napuknuća i oštećenja na vanjskim zidovima. U cijenu uključen komplet rad i materijal. Obračun - komplet.</t>
  </si>
  <si>
    <t>kpl</t>
  </si>
  <si>
    <t>2.</t>
  </si>
  <si>
    <t>m1</t>
  </si>
  <si>
    <t>3.</t>
  </si>
  <si>
    <t>Nabava i dobava potrebnog materijala te bojanje lazurnim premazom u tamnom tonu podgleda strehe (lamperija). U cijenu uključen rad i materijal do potpune gotovosti. Djelomičan popravak lamperije na mjestima gdje nedostaje do 2,00 m2. Obračun po m2</t>
  </si>
  <si>
    <t>m2</t>
  </si>
  <si>
    <t>I.</t>
  </si>
  <si>
    <t>Pripremni radovi ukupno eur</t>
  </si>
  <si>
    <t>II.</t>
  </si>
  <si>
    <t>Fasaderski radovi</t>
  </si>
  <si>
    <t>Doprema, montaža i demontaža po završetku radova, cijevne fasadne skele visine do 8,00m. Obračun po m2</t>
  </si>
  <si>
    <t>4.</t>
  </si>
  <si>
    <t>Odbijanje žbuke sa cokle te utovar i odvoz na deponiju udaljenu max 5 km koju odredi Investitor. Obračun po m2</t>
  </si>
  <si>
    <t>5.</t>
  </si>
  <si>
    <t>Nabava potrebnog materijala te sanacija dijela zida - cokle vapneno - cementnom sanacijskom žbukom sa prethodnim obveznim nanosom šprica - vezivnog sredstva između zidova i sanacijske žbuke. Prilikom žbukanja strogo se držati uputa proizvođača sustava. Obračun po m2</t>
  </si>
  <si>
    <t>6.</t>
  </si>
  <si>
    <t>Nabava potrebnog materijala te sanacija cokle navlačenjem dva sloja ljepila i utapanjem mrežice radi armiranja iste. Obračun po m2</t>
  </si>
  <si>
    <t>7.</t>
  </si>
  <si>
    <t>Nabava potrebnog materijala i ugradnja završnog sloja dekorativne žbuke - teraplast (kulir) u boji na nadtemeljni zid a sve prema uputama proizvođača u tonu po izboru. Obračun po m2</t>
  </si>
  <si>
    <t>Fasaderski radovi ukupno eur</t>
  </si>
  <si>
    <t>III.</t>
  </si>
  <si>
    <t>Elektroinstalacijski vanjski radovi</t>
  </si>
  <si>
    <t>Nabava, dobava i ugradnja LED zidne svjetiljke za rasvjetu minimalno sljedećih karakteristika DIMENZIJE: 100/120/81, zaštita IP54 ili jednokovrijednih uz odobrenje Investitora ili Nadzora. Obračun po komadu</t>
  </si>
  <si>
    <t>kom</t>
  </si>
  <si>
    <t>Elektroinstalacijski vanjski radovi ukupno eur</t>
  </si>
  <si>
    <t>IV.</t>
  </si>
  <si>
    <t>Limarski radovi</t>
  </si>
  <si>
    <t>Limarski radovi ukupno eur</t>
  </si>
  <si>
    <t>Rekapitulacija</t>
  </si>
  <si>
    <t>A</t>
  </si>
  <si>
    <t>B.</t>
  </si>
  <si>
    <t>Nabava i dobava gurajuće radne skele visine 4,oo m1. Obračun - komplet</t>
  </si>
  <si>
    <t>Demontaža stare i oštećene žbuke/salitre sa zidova objekta. Utovar i odvoz na gradsku deponiju. Obračun po m2</t>
  </si>
  <si>
    <t>Soboslikarsko-ličilački radovi</t>
  </si>
  <si>
    <t>Nabava i dobava materijala te bojanje stropova i zidova poludisperzivnom bojom u svijetlom tonu po RAL 9010 ili jednakovrijedno. Obračun po m2</t>
  </si>
  <si>
    <t>Nabava potrebnog materijala i premazivanje dijela stropa u kuhinji lazurnim premazom. (strop od lamperije). Obračun po m2</t>
  </si>
  <si>
    <t>Soboslikarsko-ličilački radovi ukupno eur</t>
  </si>
  <si>
    <t>Elektroinstalacije</t>
  </si>
  <si>
    <t>Nabava, dobava i fina montaža elektro instalacija</t>
  </si>
  <si>
    <t xml:space="preserve"> Elektroistalacije ukupno eur</t>
  </si>
  <si>
    <t>Sanacija sanitarnog čvora</t>
  </si>
  <si>
    <t>Demontaža postojeće instalacije dovoda vode, obnrte odvoda kao i postojećih starih sanitarnih elementa i cijevi vodovoda i kanalizacije. Obračun - komplet</t>
  </si>
  <si>
    <t>-</t>
  </si>
  <si>
    <t>3/4"</t>
  </si>
  <si>
    <t>1/2"</t>
  </si>
  <si>
    <t>Dobava i montaža PVC kanalizacijskih cijevi uključio sve fazonske komade i brtve za spajanje te ispitivanje instalacije na nepropusnost. U stavci obračunati sva potrebna štemanja i krpanja.</t>
  </si>
  <si>
    <t>PVC 110</t>
  </si>
  <si>
    <t>PVC 50</t>
  </si>
  <si>
    <t>Dobava i montaža PVC sifona s PVC tuljkom i kromiranom rešetkom 15*15 cm. Sifon dimenzije fi 110/50 mm, u cijenu uračunati i odvod od sifona fi 50 mm. U stavci obračunati sva potrebna štemanja i krpanja. U cijeni kompleta uračunate su nabavne cijene elemenata fco gradilište. Obračun po komadu.</t>
  </si>
  <si>
    <t>wc školjka</t>
  </si>
  <si>
    <t>daska s poklopcem</t>
  </si>
  <si>
    <t>vodokotlić</t>
  </si>
  <si>
    <t>kutni ventil</t>
  </si>
  <si>
    <t>pisoar</t>
  </si>
  <si>
    <t>bojler</t>
  </si>
  <si>
    <t>fleksibilne cijevi</t>
  </si>
  <si>
    <t>podžbukni ventil</t>
  </si>
  <si>
    <t>Izvedba priključka za sudoper koji se sastoji od cijevi f 1/2", PVC cijevi za odvod f 50mm, te dva podžbukna ventila f 1/2" i mješalice. U stavci obračunati sva potrebna štemanja i krapanja. U cijeni kompleta uračunate su nabavne cijene elemenata fco gradilište</t>
  </si>
  <si>
    <t>mješalica</t>
  </si>
  <si>
    <t>8.</t>
  </si>
  <si>
    <t>Dobava i ugradnja kupaonske opreme sa svim potrebnim predradnjama, ovjesnim priborom i sl.</t>
  </si>
  <si>
    <t>kupaonsko ogledalo dimenzija 60*80 cm, s pripadajućim etažerom</t>
  </si>
  <si>
    <t>držač ručnika</t>
  </si>
  <si>
    <t>tržač toalet papira</t>
  </si>
  <si>
    <t>9.</t>
  </si>
  <si>
    <t>Ispitivanje postojećih i novih instalacija vodovoda i kanalizacije</t>
  </si>
  <si>
    <t>10.</t>
  </si>
  <si>
    <t>Izrada horizontalne hidroizolacije poda na donju podlogu nanošenjem gleterom dvokomponentnog cemetnom morta sa mrežicom od staklenih vlakana Obračun po m2</t>
  </si>
  <si>
    <t>11.</t>
  </si>
  <si>
    <t>Izrada betonske košuljice C 16/20 (estrih) debljine do 5 cm. Košuljica se izvodi preko prethodno izvedene hidroizolacije i termoizolacije poda. Košuljica trebabiti armirana , gornja površina izvedene košuljice mora biti ravna i u padu te obrađena tako da se na nju može izvesti finalna podna obloga. Armatura uključena u cijenu. Obračun po m2</t>
  </si>
  <si>
    <t>12.</t>
  </si>
  <si>
    <t>Popločavanje poda glaziranim keramičkim pločicama domaće proizvodnje II klase. Postava fuga na fugu i to ljepljenjem odgovarajućim ljepilom, te fugiranjem fuga odgovarajućom masom, a po potrebi i silikoniranjem. Obračun po m2</t>
  </si>
  <si>
    <t>13.</t>
  </si>
  <si>
    <t>Popločenje zida keramičkim pločicama II klase. Polaganje u CM 1:3 ili ljepljenjem. Postava reška na rešku i to ljepilom netopivim u vodi, te kitanjem reški specijalnim kitom. U cijenu uključen sav rad i materijal. Obračun po m2</t>
  </si>
  <si>
    <t>Sanacija sanitarnog čvora ukupno eur</t>
  </si>
  <si>
    <t>**</t>
  </si>
  <si>
    <t>SVEUKUPNO</t>
  </si>
  <si>
    <t>SVEUKUPNO EUR</t>
  </si>
  <si>
    <t>Obračun poreza na dodanu vrijednost</t>
  </si>
  <si>
    <t>Osnovica za obračun poreza na dodanu vrijednost</t>
  </si>
  <si>
    <t>Porez na dodanu vrijednost 25%</t>
  </si>
  <si>
    <t>Ukupna vrijednost s porezom EUR</t>
  </si>
  <si>
    <t>VANJSKO UREĐENJE Društvenog doma u Gajiću</t>
  </si>
  <si>
    <t>VANJSKO UREĐENJE Društvenog doma  u Gajiću</t>
  </si>
  <si>
    <t>VANJSKO UREĐENJE Društvenog doma  u Gajiću EUR</t>
  </si>
  <si>
    <t>UNUTARNJE UREĐENJE Društvenog doma  u Gajiću</t>
  </si>
  <si>
    <t>Nabava potrebnog materijala te sanacija dijela zida vapneno - cementnom sanacijskom žbukom sa prethodnim obveznim nanosom šprica - vezivnog sredstva između zidova i sanacijske žbuke. Prilikom žbukanja strogo se držati uputa proizvođača sustava. Obračun po m2</t>
  </si>
  <si>
    <t>Nabava, dobava i ličenje fasade fasadnom bojom - u boji po želji investitora  na pročelja objekta. Obračun po m2</t>
  </si>
  <si>
    <t xml:space="preserve">Demontaža i uklanjenje postojećih keramičkih pločica zajedno sa podnom glazurom, zbog izrade nove. U cijenu uključen sav potreban materijal, alat i rad. </t>
  </si>
  <si>
    <t xml:space="preserve">5. </t>
  </si>
  <si>
    <t>Poravnanje podova cemetnim estrihom prije polaganja keramičkih pločica u zgradi. Poravnanje se odnosi na kompletan pod. Glazuru izvesti minimalne debljine 5 cm i ugraditi armaturu Q 131. U stavku uključen sav potreban materijal, alat i rad.</t>
  </si>
  <si>
    <t>Nabava, dobava i popločavanje podova  keramičkim pločicama I klase, s odgovarajućim keramičkim ljepilom. Po završetku polaganja, fuge se zapunjavaju masom za fugiranje u boji po želji investitora. Pločice do 20,0 €/m2. Stavka obuhvaća sav materijal i rad po potpune gotovosti stavke.</t>
  </si>
  <si>
    <t>Nabava i dobava materijala te gletanje stropova i zidova masom za izravnavanje u dva sloja. Obračun po m2</t>
  </si>
  <si>
    <t>Dobava i montaža vodovodnih PP-R cijevi, PN10, uključivo svi fazonski komadi te sav spojni i brtveni materijal, izolirati cijevi filc trakom u zidnim usjecima te dekoral trakom u podu .U cijenu treba uključiti ispitivanje, ispiranje i dezinfekciju cjevovoda. U stavci obračunati sva potrebna štemanja i krpanja.</t>
  </si>
  <si>
    <t>Dobava i ugradnja WC-a od bijele fajanse, komplet sjedište od plastične mase u bijeloj boji s poklopcem, uključivo bijeli plastični niskomontažni vodokotlić sa PVC isplavnom cijevi, gumena manžeta, kutni ventil f 1/2" - f3/8", tlačna cijev rebrasta fleksibilna f8/10" te vijci za pričvršćivanje WC-a. U stavku obračunati dovod hladne vode  f 1/2". te odvod PVC f 110 mm. U stavci obračunati sva potrebna krpanja i štemanja. U cijenu kompleta uračunate su nabavne cijene elemenata fco gradilište.</t>
  </si>
  <si>
    <t>Dobava i montaža visokotlačnog električnog bojlera sadržaja 50l, uključivo sav materijal za montažu na zid , sigurnosno - povratni ventil f 1/2", s ukrasnom kapom i rozeta na hladnoj vodi. Ugrađuje se u kupaonicu. U stavci obračunati sva potrebna štemanja i krpanja. U cijenu kompleta uračunate su nabavne cijene elemenata fco gradilište.</t>
  </si>
  <si>
    <t>___________________</t>
  </si>
  <si>
    <t>M.P.</t>
  </si>
  <si>
    <t xml:space="preserve">potpis ponuditelja </t>
  </si>
  <si>
    <t>Nabava i dobava potrebnog materijala te izrada metalne ograde od metalnih cijevi 40x40 mm ili 50x50 mm debljina stijenke 2 mm, sa završnom bojom protiv hrđanja i korozije. Stavka uključuje tiplanje u postojeće betonsko stubište te komplet do gotovosti. Visina ograde je min 1,00 m1. Obračun po m1</t>
  </si>
  <si>
    <t>Impregnacija zidova akrilnom emulzijom. U cijenu uključeni komplet rad i materijal. Obračun po m2.</t>
  </si>
  <si>
    <t>Nabava i dobava potrebnog materijala te izrada vertikalnog pocinčanog oluka standardnih dimenzija. Obračun po m1</t>
  </si>
  <si>
    <t>Nabava, dobava i ugradnja alumijskih klupčica . Do 30 cm, debljine 2 mm. Obračun po m1</t>
  </si>
  <si>
    <t>UNUTARNJE UREĐENJE Društvenog doma u Gajiću EUR</t>
  </si>
  <si>
    <t xml:space="preserve">U ______________________2024. godine </t>
  </si>
  <si>
    <t>a)  obična sklopka, 10A, 250V</t>
  </si>
  <si>
    <t>b) priključnica 2P+E, 16A, 250V</t>
  </si>
  <si>
    <t>Nabava, dobava i ugradnja LED panela za rasvjetu minimalno sljedećih karakteristika: dimenzija 60*60 cm, 40W, 3000K ili jednakovrijednu uz odobrenje Investitora. Obračun po komadu</t>
  </si>
  <si>
    <t>Ispitivanje, mjerenje, probni rad, pregledi, izdavanje protokola o mjerenjima  i sl. sukladno programu kakvoće (mjerenje srednje rasvjetljenosti prostora, mjerenje rasvjetljenosti sigurnosne rasvjete, mjerenje otpora izolacije,  ispitivanje impedancije petlje kvara, ispitivanje neprekidnosti zaštitnog vodiča i vodiča za izjednačavanje potencijala, mjerenje galvanske povezanost metalnih masa, ispitivanje funkcionalnosti protupožarnog tipkala, ispitivanje funkcionalnosti protupanične rasvjete, ispitivanje funkcionalnosti zaštitnih uređaja diferencijalne struje,  ispitivanje ispravnosti veza, dovođenje u punu funkcionalnost, puštanje u probni rad, ispitivanje uzemljenja), mjerenja i izdavanje certifikata o izvršenom mjerenju kvalitete instaliranih višemodnih i jednomodnih svjetlovodnih veza, sukladnost izmjerenih vrijednosti s vrijednostima prema normi HRN EN 50173-1, mjerenja obaviti na valnim duljinama 1310 nm i 1550 nm za jednomodne niti, a na valnim duljinama 850nm i 1300 nm za višemodne niti, a sve prema normi EN 61280. Rezultate dostaviti u elektroničkom i papirnatom obliku s odgovarajućim oznakama i izračunom ukupne dužine izmjerenih kabela</t>
  </si>
  <si>
    <t>komplet</t>
  </si>
  <si>
    <t xml:space="preserve">3. </t>
  </si>
  <si>
    <t xml:space="preserve">TROŠKOVNIK - UNUTARNJE I VANJSKO UREĐENJE DRUŠTVENOG DOMA U GAJIĆU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</si>
</sst>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i/>
      <sz val="10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8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3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wrapText="1"/>
    </xf>
    <xf numFmtId="0" fontId="1" fillId="0" borderId="10" xfId="0" applyFont="1" applyBorder="1"/>
    <xf numFmtId="2" fontId="1" fillId="0" borderId="10" xfId="0" applyNumberFormat="1" applyFont="1" applyBorder="1"/>
    <xf numFmtId="0" fontId="1" fillId="0" borderId="11" xfId="0" applyFont="1" applyBorder="1"/>
    <xf numFmtId="0" fontId="1" fillId="0" borderId="12" xfId="0" applyFont="1" applyBorder="1" applyAlignment="1">
      <alignment horizontal="center" vertical="top"/>
    </xf>
    <xf numFmtId="0" fontId="1" fillId="0" borderId="13" xfId="0" applyFont="1" applyBorder="1"/>
    <xf numFmtId="2" fontId="1" fillId="0" borderId="13" xfId="0" applyNumberFormat="1" applyFont="1" applyBorder="1"/>
    <xf numFmtId="0" fontId="1" fillId="0" borderId="14" xfId="0" applyFont="1" applyBorder="1"/>
    <xf numFmtId="0" fontId="2" fillId="0" borderId="7" xfId="0" applyFont="1" applyBorder="1" applyAlignment="1">
      <alignment horizontal="center" vertical="top"/>
    </xf>
    <xf numFmtId="0" fontId="2" fillId="0" borderId="15" xfId="0" applyFont="1" applyBorder="1"/>
    <xf numFmtId="0" fontId="1" fillId="0" borderId="15" xfId="0" applyFont="1" applyBorder="1"/>
    <xf numFmtId="0" fontId="2" fillId="0" borderId="8" xfId="0" applyFont="1" applyBorder="1"/>
    <xf numFmtId="0" fontId="2" fillId="0" borderId="0" xfId="0" applyFont="1" applyAlignment="1">
      <alignment horizontal="center" vertical="top"/>
    </xf>
    <xf numFmtId="0" fontId="2" fillId="0" borderId="15" xfId="0" applyFont="1" applyBorder="1" applyAlignment="1">
      <alignment wrapText="1"/>
    </xf>
    <xf numFmtId="0" fontId="1" fillId="0" borderId="12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7" xfId="0" applyFont="1" applyBorder="1"/>
    <xf numFmtId="0" fontId="1" fillId="0" borderId="8" xfId="0" applyFont="1" applyBorder="1"/>
    <xf numFmtId="0" fontId="1" fillId="0" borderId="12" xfId="0" applyFont="1" applyBorder="1"/>
    <xf numFmtId="0" fontId="2" fillId="0" borderId="23" xfId="0" applyFont="1" applyBorder="1"/>
    <xf numFmtId="0" fontId="2" fillId="0" borderId="24" xfId="0" applyFont="1" applyBorder="1"/>
    <xf numFmtId="0" fontId="1" fillId="0" borderId="2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4" xfId="0" applyFont="1" applyBorder="1"/>
    <xf numFmtId="0" fontId="1" fillId="0" borderId="5" xfId="0" applyFont="1" applyBorder="1"/>
    <xf numFmtId="0" fontId="3" fillId="0" borderId="0" xfId="0" applyFont="1"/>
    <xf numFmtId="0" fontId="2" fillId="0" borderId="22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16" xfId="0" applyFont="1" applyBorder="1" applyAlignment="1">
      <alignment horizontal="center"/>
    </xf>
    <xf numFmtId="0" fontId="2" fillId="0" borderId="22" xfId="0" applyFont="1" applyBorder="1" applyAlignment="1">
      <alignment horizontal="center" wrapText="1"/>
    </xf>
    <xf numFmtId="0" fontId="1" fillId="0" borderId="9" xfId="0" applyFont="1" applyBorder="1"/>
    <xf numFmtId="0" fontId="2" fillId="0" borderId="5" xfId="0" applyFont="1" applyBorder="1" applyAlignment="1">
      <alignment wrapText="1"/>
    </xf>
    <xf numFmtId="0" fontId="1" fillId="0" borderId="21" xfId="0" applyFont="1" applyBorder="1"/>
    <xf numFmtId="0" fontId="0" fillId="0" borderId="10" xfId="0" applyBorder="1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6"/>
  <sheetViews>
    <sheetView tabSelected="1" zoomScale="97" zoomScaleNormal="97" zoomScaleSheetLayoutView="97" zoomScalePageLayoutView="97" workbookViewId="0">
      <selection activeCell="H8" sqref="H8"/>
    </sheetView>
  </sheetViews>
  <sheetFormatPr defaultColWidth="8.53125" defaultRowHeight="14.25" x14ac:dyDescent="0.45"/>
  <cols>
    <col min="1" max="1" width="6.19921875" customWidth="1"/>
    <col min="2" max="2" width="4.33203125" customWidth="1"/>
    <col min="3" max="3" width="41.73046875" customWidth="1"/>
    <col min="4" max="4" width="5.73046875" customWidth="1"/>
    <col min="5" max="5" width="6.33203125" customWidth="1"/>
    <col min="6" max="6" width="7" customWidth="1"/>
    <col min="7" max="7" width="11.19921875" customWidth="1"/>
  </cols>
  <sheetData>
    <row r="1" spans="2:9" ht="54.4" thickBot="1" x14ac:dyDescent="0.6">
      <c r="C1" s="55" t="s">
        <v>122</v>
      </c>
      <c r="D1" s="56"/>
      <c r="E1" s="56"/>
      <c r="F1" s="56"/>
      <c r="G1" s="56"/>
      <c r="H1" s="56"/>
      <c r="I1" s="56"/>
    </row>
    <row r="2" spans="2:9" x14ac:dyDescent="0.45">
      <c r="B2" s="2" t="s">
        <v>0</v>
      </c>
      <c r="C2" s="3" t="s">
        <v>1</v>
      </c>
      <c r="D2" s="57" t="s">
        <v>2</v>
      </c>
      <c r="E2" s="57" t="s">
        <v>3</v>
      </c>
      <c r="F2" s="57" t="s">
        <v>4</v>
      </c>
      <c r="G2" s="58" t="s">
        <v>5</v>
      </c>
    </row>
    <row r="3" spans="2:9" x14ac:dyDescent="0.45">
      <c r="B3" s="4">
        <v>1</v>
      </c>
      <c r="C3" s="5">
        <v>2</v>
      </c>
      <c r="D3" s="59">
        <v>3</v>
      </c>
      <c r="E3" s="59">
        <v>4</v>
      </c>
      <c r="F3" s="59">
        <v>5</v>
      </c>
      <c r="G3" s="60">
        <v>6</v>
      </c>
    </row>
    <row r="4" spans="2:9" ht="6" customHeight="1" x14ac:dyDescent="0.45">
      <c r="B4" s="6"/>
      <c r="C4" s="7"/>
      <c r="D4" s="7"/>
      <c r="E4" s="7"/>
      <c r="F4" s="7"/>
      <c r="G4" s="7"/>
    </row>
    <row r="5" spans="2:9" x14ac:dyDescent="0.45">
      <c r="B5" s="8" t="s">
        <v>6</v>
      </c>
      <c r="C5" s="48" t="s">
        <v>93</v>
      </c>
      <c r="D5" s="48"/>
      <c r="E5" s="48"/>
      <c r="F5" s="48"/>
      <c r="G5" s="48"/>
    </row>
    <row r="6" spans="2:9" ht="6" customHeight="1" x14ac:dyDescent="0.45">
      <c r="B6" s="9"/>
      <c r="C6" s="10"/>
      <c r="D6" s="10"/>
      <c r="E6" s="10"/>
      <c r="F6" s="10"/>
      <c r="G6" s="10"/>
    </row>
    <row r="7" spans="2:9" x14ac:dyDescent="0.45">
      <c r="B7" s="8" t="s">
        <v>7</v>
      </c>
      <c r="C7" s="48" t="s">
        <v>8</v>
      </c>
      <c r="D7" s="48"/>
      <c r="E7" s="48"/>
      <c r="F7" s="48"/>
      <c r="G7" s="48"/>
    </row>
    <row r="8" spans="2:9" ht="6.75" customHeight="1" x14ac:dyDescent="0.45">
      <c r="B8" s="6"/>
      <c r="C8" s="7"/>
      <c r="D8" s="7"/>
      <c r="E8" s="7"/>
      <c r="F8" s="7"/>
      <c r="G8" s="7"/>
    </row>
    <row r="9" spans="2:9" ht="39.75" x14ac:dyDescent="0.45">
      <c r="B9" s="11" t="s">
        <v>9</v>
      </c>
      <c r="C9" s="12" t="s">
        <v>10</v>
      </c>
      <c r="D9" s="13" t="s">
        <v>11</v>
      </c>
      <c r="E9" s="14">
        <v>1</v>
      </c>
      <c r="F9" s="13">
        <v>0</v>
      </c>
      <c r="G9" s="19">
        <v>0</v>
      </c>
    </row>
    <row r="10" spans="2:9" ht="79.150000000000006" x14ac:dyDescent="0.45">
      <c r="B10" s="16" t="s">
        <v>12</v>
      </c>
      <c r="C10" s="1" t="s">
        <v>110</v>
      </c>
      <c r="D10" s="17" t="s">
        <v>13</v>
      </c>
      <c r="E10" s="18">
        <v>10</v>
      </c>
      <c r="F10" s="17">
        <v>0</v>
      </c>
      <c r="G10" s="19">
        <v>0</v>
      </c>
    </row>
    <row r="11" spans="2:9" ht="66" x14ac:dyDescent="0.45">
      <c r="B11" s="16" t="s">
        <v>14</v>
      </c>
      <c r="C11" s="1" t="s">
        <v>15</v>
      </c>
      <c r="D11" s="17" t="s">
        <v>16</v>
      </c>
      <c r="E11" s="18">
        <v>46.5</v>
      </c>
      <c r="F11" s="17">
        <v>0</v>
      </c>
      <c r="G11" s="19">
        <v>0</v>
      </c>
    </row>
    <row r="12" spans="2:9" ht="6" customHeight="1" x14ac:dyDescent="0.45">
      <c r="B12" s="6"/>
      <c r="C12" s="7"/>
      <c r="D12" s="7"/>
      <c r="E12" s="7"/>
      <c r="F12" s="7"/>
      <c r="G12" s="7"/>
    </row>
    <row r="13" spans="2:9" x14ac:dyDescent="0.45">
      <c r="B13" s="20" t="s">
        <v>17</v>
      </c>
      <c r="C13" s="21" t="s">
        <v>18</v>
      </c>
      <c r="D13" s="22"/>
      <c r="E13" s="22"/>
      <c r="F13" s="22">
        <v>0</v>
      </c>
      <c r="G13" s="23">
        <f>SUM(G11,G10,G9)</f>
        <v>0</v>
      </c>
    </row>
    <row r="14" spans="2:9" ht="6" customHeight="1" x14ac:dyDescent="0.45">
      <c r="B14" s="6"/>
      <c r="C14" s="7"/>
      <c r="D14" s="7"/>
      <c r="E14" s="7"/>
      <c r="F14" s="7"/>
      <c r="G14" s="7"/>
    </row>
    <row r="15" spans="2:9" x14ac:dyDescent="0.45">
      <c r="B15" s="20" t="s">
        <v>19</v>
      </c>
      <c r="C15" s="21" t="s">
        <v>20</v>
      </c>
      <c r="D15" s="21"/>
      <c r="E15" s="21"/>
      <c r="F15" s="21"/>
      <c r="G15" s="23"/>
    </row>
    <row r="16" spans="2:9" ht="6" customHeight="1" x14ac:dyDescent="0.45">
      <c r="B16" s="24"/>
      <c r="C16" s="10"/>
      <c r="D16" s="10"/>
      <c r="E16" s="10"/>
      <c r="F16" s="10"/>
      <c r="G16" s="10"/>
    </row>
    <row r="17" spans="2:7" ht="26.65" x14ac:dyDescent="0.45">
      <c r="B17" s="16" t="s">
        <v>9</v>
      </c>
      <c r="C17" s="1" t="s">
        <v>21</v>
      </c>
      <c r="D17" s="17" t="s">
        <v>16</v>
      </c>
      <c r="E17" s="18">
        <v>290</v>
      </c>
      <c r="F17" s="17">
        <v>0</v>
      </c>
      <c r="G17" s="19">
        <v>0</v>
      </c>
    </row>
    <row r="18" spans="2:7" ht="26.65" x14ac:dyDescent="0.45">
      <c r="B18" s="16" t="s">
        <v>12</v>
      </c>
      <c r="C18" s="1" t="s">
        <v>111</v>
      </c>
      <c r="D18" s="17" t="s">
        <v>16</v>
      </c>
      <c r="E18" s="18">
        <v>285.52</v>
      </c>
      <c r="F18" s="17">
        <v>0</v>
      </c>
      <c r="G18" s="19">
        <f>SUM(E18*F18)</f>
        <v>0</v>
      </c>
    </row>
    <row r="19" spans="2:7" ht="39.75" x14ac:dyDescent="0.45">
      <c r="B19" s="16" t="s">
        <v>14</v>
      </c>
      <c r="C19" s="1" t="s">
        <v>98</v>
      </c>
      <c r="D19" s="17" t="s">
        <v>16</v>
      </c>
      <c r="E19" s="18">
        <v>285.52</v>
      </c>
      <c r="F19" s="17">
        <v>0</v>
      </c>
      <c r="G19" s="19">
        <f>SUM(E19*F19)</f>
        <v>0</v>
      </c>
    </row>
    <row r="20" spans="2:7" ht="39.75" x14ac:dyDescent="0.45">
      <c r="B20" s="16" t="s">
        <v>22</v>
      </c>
      <c r="C20" s="1" t="s">
        <v>23</v>
      </c>
      <c r="D20" s="17" t="s">
        <v>16</v>
      </c>
      <c r="E20" s="18">
        <v>22.6</v>
      </c>
      <c r="F20" s="17">
        <v>0</v>
      </c>
      <c r="G20" s="19">
        <f>SUM(E20*F20)</f>
        <v>0</v>
      </c>
    </row>
    <row r="21" spans="2:7" ht="79.150000000000006" x14ac:dyDescent="0.45">
      <c r="B21" s="16" t="s">
        <v>24</v>
      </c>
      <c r="C21" s="1" t="s">
        <v>25</v>
      </c>
      <c r="D21" s="17" t="s">
        <v>16</v>
      </c>
      <c r="E21" s="18">
        <v>22.6</v>
      </c>
      <c r="F21" s="17">
        <v>0</v>
      </c>
      <c r="G21" s="19">
        <f>SUM(F21*E21)</f>
        <v>0</v>
      </c>
    </row>
    <row r="22" spans="2:7" ht="39.75" x14ac:dyDescent="0.45">
      <c r="B22" s="16" t="s">
        <v>26</v>
      </c>
      <c r="C22" s="1" t="s">
        <v>27</v>
      </c>
      <c r="D22" s="17" t="s">
        <v>16</v>
      </c>
      <c r="E22" s="18">
        <v>22.8</v>
      </c>
      <c r="F22" s="17">
        <v>0</v>
      </c>
      <c r="G22" s="19">
        <f>SUM(F22*E22)</f>
        <v>0</v>
      </c>
    </row>
    <row r="23" spans="2:7" ht="52.9" x14ac:dyDescent="0.45">
      <c r="B23" s="16" t="s">
        <v>28</v>
      </c>
      <c r="C23" s="1" t="s">
        <v>29</v>
      </c>
      <c r="D23" s="17" t="s">
        <v>16</v>
      </c>
      <c r="E23" s="18">
        <v>45.4</v>
      </c>
      <c r="F23" s="17">
        <v>0</v>
      </c>
      <c r="G23" s="19">
        <f>SUM(F23*E23)</f>
        <v>0</v>
      </c>
    </row>
    <row r="24" spans="2:7" ht="6" customHeight="1" x14ac:dyDescent="0.45">
      <c r="B24" s="6"/>
      <c r="C24" s="7"/>
      <c r="D24" s="7"/>
      <c r="E24" s="7"/>
      <c r="F24" s="7"/>
      <c r="G24" s="7"/>
    </row>
    <row r="25" spans="2:7" x14ac:dyDescent="0.45">
      <c r="B25" s="20" t="s">
        <v>19</v>
      </c>
      <c r="C25" s="25" t="s">
        <v>30</v>
      </c>
      <c r="D25" s="22"/>
      <c r="E25" s="22"/>
      <c r="F25" s="22">
        <v>0</v>
      </c>
      <c r="G25" s="23">
        <f>SUM(G17:G24)</f>
        <v>0</v>
      </c>
    </row>
    <row r="26" spans="2:7" ht="6" customHeight="1" x14ac:dyDescent="0.45">
      <c r="B26" s="6"/>
      <c r="C26" s="7"/>
      <c r="D26" s="7"/>
      <c r="E26" s="7"/>
      <c r="F26" s="7"/>
      <c r="G26" s="7"/>
    </row>
    <row r="27" spans="2:7" x14ac:dyDescent="0.45">
      <c r="B27" s="8" t="s">
        <v>31</v>
      </c>
      <c r="C27" s="21" t="s">
        <v>32</v>
      </c>
      <c r="D27" s="21"/>
      <c r="E27" s="21"/>
      <c r="F27" s="21"/>
      <c r="G27" s="23"/>
    </row>
    <row r="28" spans="2:7" ht="6" customHeight="1" x14ac:dyDescent="0.45">
      <c r="B28" s="6"/>
      <c r="C28" s="7"/>
      <c r="D28" s="7"/>
      <c r="E28" s="7"/>
      <c r="F28" s="7"/>
      <c r="G28" s="7"/>
    </row>
    <row r="29" spans="2:7" ht="52.9" x14ac:dyDescent="0.45">
      <c r="B29" s="16" t="s">
        <v>9</v>
      </c>
      <c r="C29" s="1" t="s">
        <v>33</v>
      </c>
      <c r="D29" s="17" t="s">
        <v>34</v>
      </c>
      <c r="E29" s="17">
        <v>2</v>
      </c>
      <c r="F29" s="17">
        <v>0</v>
      </c>
      <c r="G29" s="19">
        <f>SUM(E29*F29)</f>
        <v>0</v>
      </c>
    </row>
    <row r="30" spans="2:7" ht="6" customHeight="1" x14ac:dyDescent="0.45">
      <c r="B30" s="6"/>
      <c r="C30" s="7"/>
      <c r="D30" s="7"/>
      <c r="E30" s="7"/>
      <c r="F30" s="7"/>
      <c r="G30" s="7"/>
    </row>
    <row r="31" spans="2:7" x14ac:dyDescent="0.45">
      <c r="B31" s="8" t="s">
        <v>31</v>
      </c>
      <c r="C31" s="21" t="s">
        <v>35</v>
      </c>
      <c r="D31" s="21"/>
      <c r="E31" s="21"/>
      <c r="F31" s="21">
        <v>0</v>
      </c>
      <c r="G31" s="23">
        <f>SUM(G29:G30)</f>
        <v>0</v>
      </c>
    </row>
    <row r="32" spans="2:7" ht="6" customHeight="1" x14ac:dyDescent="0.45">
      <c r="B32" s="6"/>
      <c r="C32" s="7"/>
      <c r="D32" s="7"/>
      <c r="E32" s="7"/>
      <c r="F32" s="7"/>
      <c r="G32" s="7"/>
    </row>
    <row r="33" spans="2:7" x14ac:dyDescent="0.45">
      <c r="B33" s="8" t="s">
        <v>36</v>
      </c>
      <c r="C33" s="21" t="s">
        <v>37</v>
      </c>
      <c r="D33" s="21"/>
      <c r="E33" s="21"/>
      <c r="F33" s="21"/>
      <c r="G33" s="23"/>
    </row>
    <row r="34" spans="2:7" ht="6" customHeight="1" x14ac:dyDescent="0.45">
      <c r="B34" s="6"/>
      <c r="C34" s="7"/>
      <c r="D34" s="7"/>
      <c r="E34" s="7"/>
      <c r="F34" s="7"/>
      <c r="G34" s="7"/>
    </row>
    <row r="35" spans="2:7" ht="39.75" x14ac:dyDescent="0.45">
      <c r="B35" s="26" t="s">
        <v>9</v>
      </c>
      <c r="C35" s="1" t="s">
        <v>112</v>
      </c>
      <c r="D35" s="17" t="s">
        <v>13</v>
      </c>
      <c r="E35" s="17">
        <v>4</v>
      </c>
      <c r="F35" s="17">
        <v>0</v>
      </c>
      <c r="G35" s="19">
        <f>SUM(E35*F35)</f>
        <v>0</v>
      </c>
    </row>
    <row r="36" spans="2:7" ht="26.65" x14ac:dyDescent="0.45">
      <c r="B36" s="26" t="s">
        <v>12</v>
      </c>
      <c r="C36" s="1" t="s">
        <v>113</v>
      </c>
      <c r="D36" s="17" t="s">
        <v>13</v>
      </c>
      <c r="E36" s="17">
        <v>18.46</v>
      </c>
      <c r="F36" s="17">
        <v>0</v>
      </c>
      <c r="G36" s="19">
        <f>SUM(E36*F36)</f>
        <v>0</v>
      </c>
    </row>
    <row r="37" spans="2:7" ht="6" customHeight="1" x14ac:dyDescent="0.45">
      <c r="B37" s="7"/>
      <c r="C37" s="7"/>
      <c r="D37" s="7"/>
      <c r="E37" s="7"/>
      <c r="F37" s="7"/>
      <c r="G37" s="7"/>
    </row>
    <row r="38" spans="2:7" x14ac:dyDescent="0.45">
      <c r="B38" s="8" t="s">
        <v>36</v>
      </c>
      <c r="C38" s="21" t="s">
        <v>38</v>
      </c>
      <c r="D38" s="21"/>
      <c r="E38" s="21"/>
      <c r="F38" s="21">
        <v>0</v>
      </c>
      <c r="G38" s="23">
        <f>SUM(G35:G37)</f>
        <v>0</v>
      </c>
    </row>
    <row r="39" spans="2:7" ht="6" customHeight="1" x14ac:dyDescent="0.45">
      <c r="B39" s="7"/>
      <c r="C39" s="7"/>
      <c r="D39" s="7"/>
      <c r="E39" s="7"/>
      <c r="F39" s="7"/>
      <c r="G39" s="7"/>
    </row>
    <row r="40" spans="2:7" x14ac:dyDescent="0.45">
      <c r="B40" s="49" t="s">
        <v>39</v>
      </c>
      <c r="C40" s="49"/>
      <c r="D40" s="49"/>
      <c r="E40" s="49"/>
      <c r="F40" s="49"/>
      <c r="G40" s="49"/>
    </row>
    <row r="41" spans="2:7" x14ac:dyDescent="0.45">
      <c r="B41" s="27" t="s">
        <v>40</v>
      </c>
      <c r="C41" s="28" t="s">
        <v>94</v>
      </c>
      <c r="D41" s="28"/>
      <c r="E41" s="28"/>
      <c r="F41" s="28"/>
      <c r="G41" s="29"/>
    </row>
    <row r="42" spans="2:7" x14ac:dyDescent="0.45">
      <c r="B42" s="30" t="s">
        <v>17</v>
      </c>
      <c r="C42" s="7" t="s">
        <v>8</v>
      </c>
      <c r="D42" s="7"/>
      <c r="E42" s="7"/>
      <c r="F42" s="7"/>
      <c r="G42" s="31">
        <f>SUM(G38,G13)</f>
        <v>0</v>
      </c>
    </row>
    <row r="43" spans="2:7" x14ac:dyDescent="0.45">
      <c r="B43" s="30" t="s">
        <v>19</v>
      </c>
      <c r="C43" s="7" t="s">
        <v>20</v>
      </c>
      <c r="D43" s="7"/>
      <c r="E43" s="7"/>
      <c r="F43" s="7"/>
      <c r="G43" s="31">
        <f>SUM(G25)</f>
        <v>0</v>
      </c>
    </row>
    <row r="44" spans="2:7" x14ac:dyDescent="0.45">
      <c r="B44" s="30" t="s">
        <v>31</v>
      </c>
      <c r="C44" s="7" t="s">
        <v>32</v>
      </c>
      <c r="D44" s="7"/>
      <c r="E44" s="7"/>
      <c r="F44" s="7"/>
      <c r="G44" s="31">
        <f>SUM(G31)</f>
        <v>0</v>
      </c>
    </row>
    <row r="45" spans="2:7" x14ac:dyDescent="0.45">
      <c r="B45" s="30" t="s">
        <v>36</v>
      </c>
      <c r="C45" s="7" t="s">
        <v>37</v>
      </c>
      <c r="D45" s="7"/>
      <c r="E45" s="7"/>
      <c r="F45" s="7"/>
      <c r="G45" s="31">
        <f>SUM(G38)</f>
        <v>0</v>
      </c>
    </row>
    <row r="46" spans="2:7" x14ac:dyDescent="0.45">
      <c r="B46" s="32" t="s">
        <v>6</v>
      </c>
      <c r="C46" s="33" t="s">
        <v>95</v>
      </c>
      <c r="D46" s="33"/>
      <c r="E46" s="33"/>
      <c r="F46" s="33"/>
      <c r="G46" s="34">
        <f>SUM(G42:G45)</f>
        <v>0</v>
      </c>
    </row>
    <row r="47" spans="2:7" ht="6.75" customHeight="1" x14ac:dyDescent="0.45">
      <c r="B47" s="7"/>
      <c r="C47" s="7"/>
      <c r="D47" s="7"/>
      <c r="E47" s="7"/>
      <c r="F47" s="7"/>
      <c r="G47" s="7"/>
    </row>
    <row r="48" spans="2:7" x14ac:dyDescent="0.45">
      <c r="B48" s="35" t="s">
        <v>41</v>
      </c>
      <c r="C48" s="21" t="s">
        <v>96</v>
      </c>
      <c r="D48" s="22"/>
      <c r="E48" s="22"/>
      <c r="F48" s="22"/>
      <c r="G48" s="36"/>
    </row>
    <row r="49" spans="1:7" ht="6" customHeight="1" x14ac:dyDescent="0.45">
      <c r="B49" s="7"/>
      <c r="C49" s="7"/>
      <c r="D49" s="7"/>
      <c r="E49" s="7"/>
      <c r="F49" s="7"/>
      <c r="G49" s="7"/>
    </row>
    <row r="50" spans="1:7" x14ac:dyDescent="0.45">
      <c r="B50" s="35" t="s">
        <v>17</v>
      </c>
      <c r="C50" s="21" t="s">
        <v>8</v>
      </c>
      <c r="D50" s="22"/>
      <c r="E50" s="22"/>
      <c r="F50" s="22"/>
      <c r="G50" s="36"/>
    </row>
    <row r="51" spans="1:7" ht="6" customHeight="1" x14ac:dyDescent="0.45">
      <c r="B51" s="7"/>
      <c r="C51" s="7"/>
      <c r="D51" s="7"/>
      <c r="E51" s="7"/>
      <c r="F51" s="7"/>
      <c r="G51" s="7"/>
    </row>
    <row r="52" spans="1:7" ht="32.25" customHeight="1" x14ac:dyDescent="0.45">
      <c r="B52" s="37" t="s">
        <v>9</v>
      </c>
      <c r="C52" s="1" t="s">
        <v>42</v>
      </c>
      <c r="D52" s="17" t="s">
        <v>11</v>
      </c>
      <c r="E52" s="17">
        <v>1</v>
      </c>
      <c r="F52" s="17">
        <v>0</v>
      </c>
      <c r="G52" s="19">
        <f>SUM(F52*E52)</f>
        <v>0</v>
      </c>
    </row>
    <row r="53" spans="1:7" ht="43.15" customHeight="1" x14ac:dyDescent="0.45">
      <c r="B53" s="37" t="s">
        <v>12</v>
      </c>
      <c r="C53" s="1" t="s">
        <v>43</v>
      </c>
      <c r="D53" s="17" t="s">
        <v>16</v>
      </c>
      <c r="E53" s="17">
        <v>40</v>
      </c>
      <c r="F53" s="17">
        <v>0</v>
      </c>
      <c r="G53" s="19">
        <f>SUM(E53*F53)</f>
        <v>0</v>
      </c>
    </row>
    <row r="54" spans="1:7" ht="84.75" customHeight="1" x14ac:dyDescent="0.45">
      <c r="B54" s="37" t="s">
        <v>14</v>
      </c>
      <c r="C54" s="1" t="s">
        <v>97</v>
      </c>
      <c r="D54" s="17" t="s">
        <v>16</v>
      </c>
      <c r="E54" s="17">
        <v>40</v>
      </c>
      <c r="F54" s="17">
        <v>0</v>
      </c>
      <c r="G54" s="19">
        <f>SUM(E54*F54)</f>
        <v>0</v>
      </c>
    </row>
    <row r="55" spans="1:7" ht="47.25" customHeight="1" x14ac:dyDescent="0.45">
      <c r="B55" s="37" t="s">
        <v>22</v>
      </c>
      <c r="C55" s="1" t="s">
        <v>99</v>
      </c>
      <c r="D55" s="17" t="s">
        <v>16</v>
      </c>
      <c r="E55" s="17">
        <v>160</v>
      </c>
      <c r="F55" s="17">
        <v>0</v>
      </c>
      <c r="G55" s="15">
        <f>SUM(E55*F55)</f>
        <v>0</v>
      </c>
    </row>
    <row r="56" spans="1:7" ht="72" customHeight="1" x14ac:dyDescent="0.45">
      <c r="B56" s="51" t="s">
        <v>100</v>
      </c>
      <c r="C56" s="12" t="s">
        <v>101</v>
      </c>
      <c r="D56" s="13" t="s">
        <v>16</v>
      </c>
      <c r="E56" s="13">
        <v>160</v>
      </c>
      <c r="F56" s="13">
        <v>0</v>
      </c>
      <c r="G56" s="19">
        <v>0</v>
      </c>
    </row>
    <row r="57" spans="1:7" ht="92.25" customHeight="1" x14ac:dyDescent="0.45">
      <c r="A57" s="54"/>
      <c r="B57" s="37" t="s">
        <v>26</v>
      </c>
      <c r="C57" s="1" t="s">
        <v>102</v>
      </c>
      <c r="D57" s="17" t="s">
        <v>16</v>
      </c>
      <c r="E57" s="17">
        <v>160</v>
      </c>
      <c r="F57" s="17">
        <v>0</v>
      </c>
      <c r="G57" s="53">
        <v>0</v>
      </c>
    </row>
    <row r="58" spans="1:7" ht="14.65" thickBot="1" x14ac:dyDescent="0.5">
      <c r="B58" s="41" t="s">
        <v>17</v>
      </c>
      <c r="C58" s="52" t="s">
        <v>18</v>
      </c>
      <c r="D58" s="42"/>
      <c r="E58" s="42"/>
      <c r="F58" s="42"/>
      <c r="G58" s="43">
        <f>SUM(G52:G55)</f>
        <v>0</v>
      </c>
    </row>
    <row r="59" spans="1:7" ht="20.25" customHeight="1" thickBot="1" x14ac:dyDescent="0.5">
      <c r="B59" s="7"/>
      <c r="C59" s="7"/>
      <c r="D59" s="7"/>
      <c r="E59" s="7"/>
      <c r="F59" s="7"/>
      <c r="G59" s="7"/>
    </row>
    <row r="60" spans="1:7" x14ac:dyDescent="0.45">
      <c r="B60" s="35" t="s">
        <v>19</v>
      </c>
      <c r="C60" s="25" t="s">
        <v>44</v>
      </c>
      <c r="D60" s="21"/>
      <c r="E60" s="21"/>
      <c r="F60" s="21"/>
      <c r="G60" s="23"/>
    </row>
    <row r="61" spans="1:7" ht="6" customHeight="1" x14ac:dyDescent="0.45">
      <c r="B61" s="7"/>
      <c r="C61" s="7"/>
      <c r="D61" s="7"/>
      <c r="E61" s="7"/>
      <c r="F61" s="7"/>
      <c r="G61" s="7"/>
    </row>
    <row r="62" spans="1:7" ht="39.75" x14ac:dyDescent="0.45">
      <c r="B62" s="37" t="s">
        <v>9</v>
      </c>
      <c r="C62" s="1" t="s">
        <v>103</v>
      </c>
      <c r="D62" s="17" t="s">
        <v>16</v>
      </c>
      <c r="E62" s="17">
        <v>100</v>
      </c>
      <c r="F62" s="17">
        <v>0</v>
      </c>
      <c r="G62" s="19">
        <f>SUM(E62*F62)</f>
        <v>0</v>
      </c>
    </row>
    <row r="63" spans="1:7" ht="39.75" x14ac:dyDescent="0.45">
      <c r="B63" s="37" t="s">
        <v>12</v>
      </c>
      <c r="C63" s="1" t="s">
        <v>45</v>
      </c>
      <c r="D63" s="17" t="s">
        <v>16</v>
      </c>
      <c r="E63" s="17">
        <v>510</v>
      </c>
      <c r="F63" s="17">
        <v>0</v>
      </c>
      <c r="G63" s="19">
        <f>SUM(E63*F63)</f>
        <v>0</v>
      </c>
    </row>
    <row r="64" spans="1:7" ht="39.75" x14ac:dyDescent="0.45">
      <c r="B64" s="37" t="s">
        <v>14</v>
      </c>
      <c r="C64" s="1" t="s">
        <v>46</v>
      </c>
      <c r="D64" s="17" t="s">
        <v>16</v>
      </c>
      <c r="E64" s="17">
        <v>25</v>
      </c>
      <c r="F64" s="17">
        <v>0</v>
      </c>
      <c r="G64" s="19">
        <f>SUM(E64*F64)</f>
        <v>0</v>
      </c>
    </row>
    <row r="65" spans="2:7" ht="6" customHeight="1" x14ac:dyDescent="0.45">
      <c r="B65" s="7"/>
      <c r="C65" s="7"/>
      <c r="D65" s="7"/>
      <c r="E65" s="7"/>
      <c r="F65" s="7"/>
      <c r="G65" s="7"/>
    </row>
    <row r="66" spans="2:7" x14ac:dyDescent="0.45">
      <c r="B66" s="35" t="s">
        <v>19</v>
      </c>
      <c r="C66" s="25" t="s">
        <v>47</v>
      </c>
      <c r="D66" s="21"/>
      <c r="E66" s="21"/>
      <c r="F66" s="21"/>
      <c r="G66" s="23">
        <f>SUM(G62:G64)</f>
        <v>0</v>
      </c>
    </row>
    <row r="67" spans="2:7" ht="6" customHeight="1" x14ac:dyDescent="0.45">
      <c r="B67" s="7"/>
      <c r="C67" s="7"/>
      <c r="D67" s="7"/>
      <c r="E67" s="7"/>
      <c r="F67" s="7"/>
      <c r="G67" s="7"/>
    </row>
    <row r="68" spans="2:7" x14ac:dyDescent="0.45">
      <c r="B68" s="35" t="s">
        <v>31</v>
      </c>
      <c r="C68" s="25" t="s">
        <v>48</v>
      </c>
      <c r="D68" s="21"/>
      <c r="E68" s="21"/>
      <c r="F68" s="21"/>
      <c r="G68" s="23"/>
    </row>
    <row r="69" spans="2:7" ht="6" customHeight="1" x14ac:dyDescent="0.45">
      <c r="B69" s="10"/>
      <c r="C69" s="10"/>
      <c r="D69" s="10"/>
      <c r="E69" s="10"/>
      <c r="F69" s="10"/>
      <c r="G69" s="10"/>
    </row>
    <row r="70" spans="2:7" ht="52.9" x14ac:dyDescent="0.45">
      <c r="B70" s="37" t="s">
        <v>9</v>
      </c>
      <c r="C70" s="1" t="s">
        <v>118</v>
      </c>
      <c r="D70" s="17" t="s">
        <v>34</v>
      </c>
      <c r="E70" s="17">
        <v>10</v>
      </c>
      <c r="F70" s="17">
        <v>0</v>
      </c>
      <c r="G70" s="19">
        <f>SUM(E70*F70)</f>
        <v>0</v>
      </c>
    </row>
    <row r="71" spans="2:7" x14ac:dyDescent="0.45">
      <c r="B71" s="37" t="s">
        <v>12</v>
      </c>
      <c r="C71" s="1" t="s">
        <v>49</v>
      </c>
      <c r="D71" s="17"/>
      <c r="E71" s="17"/>
      <c r="F71" s="17"/>
      <c r="G71" s="19"/>
    </row>
    <row r="72" spans="2:7" x14ac:dyDescent="0.45">
      <c r="B72" s="37"/>
      <c r="C72" s="1" t="s">
        <v>116</v>
      </c>
      <c r="D72" s="17" t="s">
        <v>34</v>
      </c>
      <c r="E72" s="17">
        <v>20</v>
      </c>
      <c r="F72" s="17">
        <v>0</v>
      </c>
      <c r="G72" s="19">
        <f>SUM(E72*F72)</f>
        <v>0</v>
      </c>
    </row>
    <row r="73" spans="2:7" x14ac:dyDescent="0.45">
      <c r="B73" s="37"/>
      <c r="C73" s="1" t="s">
        <v>117</v>
      </c>
      <c r="D73" s="17" t="s">
        <v>34</v>
      </c>
      <c r="E73" s="17">
        <v>18</v>
      </c>
      <c r="F73" s="17">
        <v>0</v>
      </c>
      <c r="G73" s="19">
        <f>SUM(E73*F73)</f>
        <v>0</v>
      </c>
    </row>
    <row r="74" spans="2:7" ht="302.25" x14ac:dyDescent="0.45">
      <c r="B74" s="37" t="s">
        <v>121</v>
      </c>
      <c r="C74" s="1" t="s">
        <v>119</v>
      </c>
      <c r="D74" s="17" t="s">
        <v>120</v>
      </c>
      <c r="E74" s="17">
        <v>1</v>
      </c>
      <c r="F74" s="17">
        <v>0</v>
      </c>
      <c r="G74" s="19">
        <f>SUM(E74*F74)</f>
        <v>0</v>
      </c>
    </row>
    <row r="75" spans="2:7" ht="6" customHeight="1" x14ac:dyDescent="0.45">
      <c r="B75" s="7"/>
      <c r="C75" s="7"/>
      <c r="D75" s="7"/>
      <c r="E75" s="7"/>
      <c r="F75" s="7"/>
      <c r="G75" s="7"/>
    </row>
    <row r="76" spans="2:7" x14ac:dyDescent="0.45">
      <c r="B76" s="35" t="s">
        <v>31</v>
      </c>
      <c r="C76" s="25" t="s">
        <v>50</v>
      </c>
      <c r="D76" s="21"/>
      <c r="E76" s="21"/>
      <c r="F76" s="21"/>
      <c r="G76" s="23">
        <f>SUM(G70:G74)</f>
        <v>0</v>
      </c>
    </row>
    <row r="77" spans="2:7" ht="6" customHeight="1" x14ac:dyDescent="0.45">
      <c r="B77" s="7"/>
      <c r="C77" s="7"/>
      <c r="D77" s="7"/>
      <c r="E77" s="7"/>
      <c r="F77" s="7"/>
      <c r="G77" s="7"/>
    </row>
    <row r="78" spans="2:7" x14ac:dyDescent="0.45">
      <c r="B78" s="35" t="s">
        <v>36</v>
      </c>
      <c r="C78" s="25" t="s">
        <v>51</v>
      </c>
      <c r="D78" s="21"/>
      <c r="E78" s="21"/>
      <c r="F78" s="21"/>
      <c r="G78" s="23"/>
    </row>
    <row r="79" spans="2:7" ht="6" customHeight="1" x14ac:dyDescent="0.45">
      <c r="B79" s="7"/>
      <c r="C79" s="7"/>
      <c r="D79" s="7"/>
      <c r="E79" s="7"/>
      <c r="F79" s="7"/>
      <c r="G79" s="7"/>
    </row>
    <row r="80" spans="2:7" ht="39.75" x14ac:dyDescent="0.45">
      <c r="B80" s="37" t="s">
        <v>9</v>
      </c>
      <c r="C80" s="1" t="s">
        <v>52</v>
      </c>
      <c r="D80" s="17" t="s">
        <v>11</v>
      </c>
      <c r="E80" s="17">
        <v>1</v>
      </c>
      <c r="F80" s="17">
        <v>0</v>
      </c>
      <c r="G80" s="19">
        <f>SUM(E80*F80)</f>
        <v>0</v>
      </c>
    </row>
    <row r="81" spans="2:7" ht="79.150000000000006" x14ac:dyDescent="0.45">
      <c r="B81" s="37" t="s">
        <v>12</v>
      </c>
      <c r="C81" s="1" t="s">
        <v>104</v>
      </c>
      <c r="D81" s="17"/>
      <c r="E81" s="17"/>
      <c r="F81" s="17"/>
      <c r="G81" s="19"/>
    </row>
    <row r="82" spans="2:7" x14ac:dyDescent="0.45">
      <c r="B82" s="37" t="s">
        <v>53</v>
      </c>
      <c r="C82" s="1" t="s">
        <v>54</v>
      </c>
      <c r="D82" s="17" t="s">
        <v>13</v>
      </c>
      <c r="E82" s="17">
        <v>20</v>
      </c>
      <c r="F82" s="17">
        <v>0</v>
      </c>
      <c r="G82" s="19">
        <f>SUM(E82*F82)</f>
        <v>0</v>
      </c>
    </row>
    <row r="83" spans="2:7" x14ac:dyDescent="0.45">
      <c r="B83" s="37" t="s">
        <v>53</v>
      </c>
      <c r="C83" s="1" t="s">
        <v>55</v>
      </c>
      <c r="D83" s="17" t="s">
        <v>13</v>
      </c>
      <c r="E83" s="17">
        <v>20</v>
      </c>
      <c r="F83" s="17">
        <v>0</v>
      </c>
      <c r="G83" s="19">
        <f>SUM(E83*F83)</f>
        <v>0</v>
      </c>
    </row>
    <row r="84" spans="2:7" ht="52.9" x14ac:dyDescent="0.45">
      <c r="B84" s="37" t="s">
        <v>14</v>
      </c>
      <c r="C84" s="1" t="s">
        <v>56</v>
      </c>
      <c r="D84" s="17"/>
      <c r="E84" s="17"/>
      <c r="F84" s="17"/>
      <c r="G84" s="19"/>
    </row>
    <row r="85" spans="2:7" x14ac:dyDescent="0.45">
      <c r="B85" s="37" t="s">
        <v>53</v>
      </c>
      <c r="C85" s="1" t="s">
        <v>57</v>
      </c>
      <c r="D85" s="17" t="s">
        <v>13</v>
      </c>
      <c r="E85" s="17">
        <v>20</v>
      </c>
      <c r="F85" s="17">
        <v>0</v>
      </c>
      <c r="G85" s="19">
        <f>SUM(E85*F85)</f>
        <v>0</v>
      </c>
    </row>
    <row r="86" spans="2:7" x14ac:dyDescent="0.45">
      <c r="B86" s="37" t="s">
        <v>53</v>
      </c>
      <c r="C86" s="1" t="s">
        <v>58</v>
      </c>
      <c r="D86" s="17" t="s">
        <v>13</v>
      </c>
      <c r="E86" s="17">
        <v>40</v>
      </c>
      <c r="F86" s="17">
        <v>0</v>
      </c>
      <c r="G86" s="19">
        <f>SUM(E86*F86)</f>
        <v>0</v>
      </c>
    </row>
    <row r="87" spans="2:7" ht="79.150000000000006" x14ac:dyDescent="0.45">
      <c r="B87" s="37" t="s">
        <v>22</v>
      </c>
      <c r="C87" s="1" t="s">
        <v>59</v>
      </c>
      <c r="D87" s="17" t="s">
        <v>34</v>
      </c>
      <c r="E87" s="17">
        <v>4</v>
      </c>
      <c r="F87" s="17">
        <v>0</v>
      </c>
      <c r="G87" s="19">
        <f>SUM(E87*F87)</f>
        <v>0</v>
      </c>
    </row>
    <row r="88" spans="2:7" ht="131.65" x14ac:dyDescent="0.45">
      <c r="B88" s="37" t="s">
        <v>24</v>
      </c>
      <c r="C88" s="1" t="s">
        <v>105</v>
      </c>
      <c r="D88" s="17"/>
      <c r="E88" s="17"/>
      <c r="F88" s="17"/>
      <c r="G88" s="19"/>
    </row>
    <row r="89" spans="2:7" x14ac:dyDescent="0.45">
      <c r="B89" s="37" t="s">
        <v>53</v>
      </c>
      <c r="C89" s="1" t="s">
        <v>60</v>
      </c>
      <c r="D89" s="17" t="s">
        <v>34</v>
      </c>
      <c r="E89" s="17">
        <v>3</v>
      </c>
      <c r="F89" s="17">
        <v>0</v>
      </c>
      <c r="G89" s="19">
        <f>SUM(E89*F89)</f>
        <v>0</v>
      </c>
    </row>
    <row r="90" spans="2:7" x14ac:dyDescent="0.45">
      <c r="B90" s="37" t="s">
        <v>53</v>
      </c>
      <c r="C90" s="1" t="s">
        <v>61</v>
      </c>
      <c r="D90" s="17" t="s">
        <v>34</v>
      </c>
      <c r="E90" s="17">
        <v>3</v>
      </c>
      <c r="F90" s="17">
        <v>0</v>
      </c>
      <c r="G90" s="19">
        <f>SUM(E90*F90)</f>
        <v>0</v>
      </c>
    </row>
    <row r="91" spans="2:7" x14ac:dyDescent="0.45">
      <c r="B91" s="37" t="s">
        <v>53</v>
      </c>
      <c r="C91" s="1" t="s">
        <v>62</v>
      </c>
      <c r="D91" s="17" t="s">
        <v>34</v>
      </c>
      <c r="E91" s="17">
        <v>3</v>
      </c>
      <c r="F91" s="17">
        <v>0</v>
      </c>
      <c r="G91" s="19">
        <f>SUM(E91*F91)</f>
        <v>0</v>
      </c>
    </row>
    <row r="92" spans="2:7" x14ac:dyDescent="0.45">
      <c r="B92" s="37" t="s">
        <v>53</v>
      </c>
      <c r="C92" s="1" t="s">
        <v>63</v>
      </c>
      <c r="D92" s="17" t="s">
        <v>34</v>
      </c>
      <c r="E92" s="17">
        <v>3</v>
      </c>
      <c r="F92" s="17">
        <v>0</v>
      </c>
      <c r="G92" s="19">
        <f>SUM(E92*F92)</f>
        <v>0</v>
      </c>
    </row>
    <row r="93" spans="2:7" x14ac:dyDescent="0.45">
      <c r="B93" s="37" t="s">
        <v>53</v>
      </c>
      <c r="C93" s="1" t="s">
        <v>64</v>
      </c>
      <c r="D93" s="17" t="s">
        <v>34</v>
      </c>
      <c r="E93" s="17">
        <v>2</v>
      </c>
      <c r="F93" s="17">
        <v>0</v>
      </c>
      <c r="G93" s="19">
        <f>SUM(E93*F93)</f>
        <v>0</v>
      </c>
    </row>
    <row r="94" spans="2:7" ht="92.25" x14ac:dyDescent="0.45">
      <c r="B94" s="37" t="s">
        <v>26</v>
      </c>
      <c r="C94" s="1" t="s">
        <v>106</v>
      </c>
      <c r="D94" s="17"/>
      <c r="E94" s="17"/>
      <c r="F94" s="17"/>
      <c r="G94" s="19"/>
    </row>
    <row r="95" spans="2:7" x14ac:dyDescent="0.45">
      <c r="B95" s="37" t="s">
        <v>53</v>
      </c>
      <c r="C95" s="1" t="s">
        <v>65</v>
      </c>
      <c r="D95" s="17" t="s">
        <v>34</v>
      </c>
      <c r="E95" s="17">
        <v>2</v>
      </c>
      <c r="F95" s="17">
        <v>0</v>
      </c>
      <c r="G95" s="19">
        <f>SUM(E95*F95)</f>
        <v>0</v>
      </c>
    </row>
    <row r="96" spans="2:7" x14ac:dyDescent="0.45">
      <c r="B96" s="37" t="s">
        <v>53</v>
      </c>
      <c r="C96" s="1" t="s">
        <v>66</v>
      </c>
      <c r="D96" s="17" t="s">
        <v>34</v>
      </c>
      <c r="E96" s="17">
        <v>4</v>
      </c>
      <c r="F96" s="17">
        <v>0</v>
      </c>
      <c r="G96" s="19">
        <f>SUM(E96*F96)</f>
        <v>0</v>
      </c>
    </row>
    <row r="97" spans="2:7" x14ac:dyDescent="0.45">
      <c r="B97" s="37" t="s">
        <v>53</v>
      </c>
      <c r="C97" s="1" t="s">
        <v>67</v>
      </c>
      <c r="D97" s="17" t="s">
        <v>34</v>
      </c>
      <c r="E97" s="17">
        <v>2</v>
      </c>
      <c r="F97" s="17">
        <v>0</v>
      </c>
      <c r="G97" s="19">
        <f>SUM(E97*F97)</f>
        <v>0</v>
      </c>
    </row>
    <row r="98" spans="2:7" ht="66" x14ac:dyDescent="0.45">
      <c r="B98" s="37" t="s">
        <v>28</v>
      </c>
      <c r="C98" s="1" t="s">
        <v>68</v>
      </c>
      <c r="D98" s="17"/>
      <c r="E98" s="17"/>
      <c r="F98" s="17"/>
      <c r="G98" s="19"/>
    </row>
    <row r="99" spans="2:7" x14ac:dyDescent="0.45">
      <c r="B99" s="37" t="s">
        <v>53</v>
      </c>
      <c r="C99" s="1" t="s">
        <v>69</v>
      </c>
      <c r="D99" s="17" t="s">
        <v>34</v>
      </c>
      <c r="E99" s="17">
        <v>3</v>
      </c>
      <c r="F99" s="17">
        <v>0</v>
      </c>
      <c r="G99" s="19">
        <f>SUM(E99*F99)</f>
        <v>0</v>
      </c>
    </row>
    <row r="100" spans="2:7" x14ac:dyDescent="0.45">
      <c r="B100" s="37" t="s">
        <v>53</v>
      </c>
      <c r="C100" s="1" t="s">
        <v>67</v>
      </c>
      <c r="D100" s="17" t="s">
        <v>34</v>
      </c>
      <c r="E100" s="17">
        <v>3</v>
      </c>
      <c r="F100" s="17">
        <v>0</v>
      </c>
      <c r="G100" s="19">
        <f>SUM(E100*F100)</f>
        <v>0</v>
      </c>
    </row>
    <row r="101" spans="2:7" ht="26.65" x14ac:dyDescent="0.45">
      <c r="B101" s="37" t="s">
        <v>70</v>
      </c>
      <c r="C101" s="1" t="s">
        <v>71</v>
      </c>
      <c r="D101" s="17"/>
      <c r="E101" s="17"/>
      <c r="F101" s="17"/>
      <c r="G101" s="19"/>
    </row>
    <row r="102" spans="2:7" ht="26.65" x14ac:dyDescent="0.45">
      <c r="B102" s="37" t="s">
        <v>53</v>
      </c>
      <c r="C102" s="1" t="s">
        <v>72</v>
      </c>
      <c r="D102" s="17" t="s">
        <v>34</v>
      </c>
      <c r="E102" s="17">
        <v>3</v>
      </c>
      <c r="F102" s="17">
        <v>0</v>
      </c>
      <c r="G102" s="19">
        <f t="shared" ref="G102:G109" si="0">SUM(E102*F102)</f>
        <v>0</v>
      </c>
    </row>
    <row r="103" spans="2:7" x14ac:dyDescent="0.45">
      <c r="B103" s="37" t="s">
        <v>53</v>
      </c>
      <c r="C103" s="1" t="s">
        <v>73</v>
      </c>
      <c r="D103" s="17" t="s">
        <v>34</v>
      </c>
      <c r="E103" s="17">
        <v>3</v>
      </c>
      <c r="F103" s="17">
        <v>0</v>
      </c>
      <c r="G103" s="19">
        <f t="shared" si="0"/>
        <v>0</v>
      </c>
    </row>
    <row r="104" spans="2:7" x14ac:dyDescent="0.45">
      <c r="B104" s="37" t="s">
        <v>53</v>
      </c>
      <c r="C104" s="1" t="s">
        <v>74</v>
      </c>
      <c r="D104" s="17" t="s">
        <v>34</v>
      </c>
      <c r="E104" s="17">
        <v>3</v>
      </c>
      <c r="F104" s="17">
        <v>0</v>
      </c>
      <c r="G104" s="19">
        <f t="shared" si="0"/>
        <v>0</v>
      </c>
    </row>
    <row r="105" spans="2:7" ht="26.65" x14ac:dyDescent="0.45">
      <c r="B105" s="37" t="s">
        <v>75</v>
      </c>
      <c r="C105" s="1" t="s">
        <v>76</v>
      </c>
      <c r="D105" s="17" t="s">
        <v>34</v>
      </c>
      <c r="E105" s="17">
        <v>1</v>
      </c>
      <c r="F105" s="17">
        <v>0</v>
      </c>
      <c r="G105" s="19">
        <f t="shared" si="0"/>
        <v>0</v>
      </c>
    </row>
    <row r="106" spans="2:7" ht="52.9" x14ac:dyDescent="0.45">
      <c r="B106" s="37" t="s">
        <v>77</v>
      </c>
      <c r="C106" s="1" t="s">
        <v>78</v>
      </c>
      <c r="D106" s="17" t="s">
        <v>16</v>
      </c>
      <c r="E106" s="17">
        <v>25</v>
      </c>
      <c r="F106" s="17">
        <v>0</v>
      </c>
      <c r="G106" s="19">
        <f t="shared" si="0"/>
        <v>0</v>
      </c>
    </row>
    <row r="107" spans="2:7" ht="102.4" customHeight="1" x14ac:dyDescent="0.45">
      <c r="B107" s="37" t="s">
        <v>79</v>
      </c>
      <c r="C107" s="1" t="s">
        <v>80</v>
      </c>
      <c r="D107" s="17" t="s">
        <v>16</v>
      </c>
      <c r="E107" s="17">
        <v>25</v>
      </c>
      <c r="F107" s="17">
        <v>0</v>
      </c>
      <c r="G107" s="19">
        <f t="shared" si="0"/>
        <v>0</v>
      </c>
    </row>
    <row r="108" spans="2:7" ht="66" x14ac:dyDescent="0.45">
      <c r="B108" s="37" t="s">
        <v>81</v>
      </c>
      <c r="C108" s="1" t="s">
        <v>82</v>
      </c>
      <c r="D108" s="17" t="s">
        <v>16</v>
      </c>
      <c r="E108" s="17">
        <v>25</v>
      </c>
      <c r="F108" s="17">
        <v>0</v>
      </c>
      <c r="G108" s="19">
        <f t="shared" si="0"/>
        <v>0</v>
      </c>
    </row>
    <row r="109" spans="2:7" ht="66" x14ac:dyDescent="0.45">
      <c r="B109" s="37" t="s">
        <v>83</v>
      </c>
      <c r="C109" s="1" t="s">
        <v>84</v>
      </c>
      <c r="D109" s="17" t="s">
        <v>16</v>
      </c>
      <c r="E109" s="17">
        <v>60</v>
      </c>
      <c r="F109" s="17">
        <v>0</v>
      </c>
      <c r="G109" s="19">
        <f t="shared" si="0"/>
        <v>0</v>
      </c>
    </row>
    <row r="110" spans="2:7" ht="6" customHeight="1" x14ac:dyDescent="0.45">
      <c r="B110" s="7"/>
      <c r="C110" s="7"/>
      <c r="D110" s="7"/>
      <c r="E110" s="7"/>
      <c r="F110" s="7"/>
      <c r="G110" s="7"/>
    </row>
    <row r="111" spans="2:7" x14ac:dyDescent="0.45">
      <c r="B111" s="35" t="s">
        <v>36</v>
      </c>
      <c r="C111" s="21" t="s">
        <v>85</v>
      </c>
      <c r="D111" s="21"/>
      <c r="E111" s="21"/>
      <c r="F111" s="21"/>
      <c r="G111" s="23">
        <f>SUM(G80:G109)</f>
        <v>0</v>
      </c>
    </row>
    <row r="112" spans="2:7" ht="6" customHeight="1" x14ac:dyDescent="0.45">
      <c r="B112" s="7"/>
      <c r="C112" s="7"/>
      <c r="D112" s="7"/>
      <c r="E112" s="7"/>
      <c r="F112" s="7"/>
      <c r="G112" s="7"/>
    </row>
    <row r="113" spans="2:7" x14ac:dyDescent="0.45">
      <c r="B113" s="47" t="s">
        <v>39</v>
      </c>
      <c r="C113" s="47"/>
      <c r="D113" s="47"/>
      <c r="E113" s="47"/>
      <c r="F113" s="47"/>
      <c r="G113" s="47"/>
    </row>
    <row r="114" spans="2:7" x14ac:dyDescent="0.45">
      <c r="B114" s="38" t="s">
        <v>41</v>
      </c>
      <c r="C114" s="10" t="s">
        <v>96</v>
      </c>
      <c r="D114" s="10"/>
      <c r="E114" s="10"/>
      <c r="F114" s="10"/>
      <c r="G114" s="39">
        <v>0</v>
      </c>
    </row>
    <row r="115" spans="2:7" x14ac:dyDescent="0.45">
      <c r="B115" s="40" t="s">
        <v>17</v>
      </c>
      <c r="C115" s="7" t="s">
        <v>8</v>
      </c>
      <c r="D115" s="7"/>
      <c r="E115" s="7"/>
      <c r="F115" s="7"/>
      <c r="G115" s="39">
        <f>SUM(G58)</f>
        <v>0</v>
      </c>
    </row>
    <row r="116" spans="2:7" x14ac:dyDescent="0.45">
      <c r="B116" s="40" t="s">
        <v>19</v>
      </c>
      <c r="C116" s="7" t="s">
        <v>44</v>
      </c>
      <c r="D116" s="7"/>
      <c r="E116" s="7"/>
      <c r="F116" s="7"/>
      <c r="G116" s="39">
        <f>SUM(G66)</f>
        <v>0</v>
      </c>
    </row>
    <row r="117" spans="2:7" x14ac:dyDescent="0.45">
      <c r="B117" s="40" t="s">
        <v>31</v>
      </c>
      <c r="C117" s="7" t="s">
        <v>48</v>
      </c>
      <c r="D117" s="7"/>
      <c r="E117" s="7"/>
      <c r="F117" s="7"/>
      <c r="G117" s="39">
        <v>0</v>
      </c>
    </row>
    <row r="118" spans="2:7" x14ac:dyDescent="0.45">
      <c r="B118" s="40" t="s">
        <v>36</v>
      </c>
      <c r="C118" s="7" t="s">
        <v>51</v>
      </c>
      <c r="D118" s="7"/>
      <c r="E118" s="7"/>
      <c r="F118" s="7"/>
      <c r="G118" s="39">
        <f>SUM(G111)</f>
        <v>0</v>
      </c>
    </row>
    <row r="119" spans="2:7" x14ac:dyDescent="0.45">
      <c r="B119" s="41" t="s">
        <v>41</v>
      </c>
      <c r="C119" s="42" t="s">
        <v>114</v>
      </c>
      <c r="D119" s="42"/>
      <c r="E119" s="42"/>
      <c r="F119" s="42"/>
      <c r="G119" s="43">
        <v>0</v>
      </c>
    </row>
    <row r="120" spans="2:7" ht="6" customHeight="1" x14ac:dyDescent="0.45">
      <c r="B120" s="7"/>
      <c r="C120" s="7"/>
      <c r="D120" s="7"/>
      <c r="E120" s="7"/>
      <c r="F120" s="7"/>
      <c r="G120" s="7"/>
    </row>
    <row r="121" spans="2:7" ht="14.25" customHeight="1" x14ac:dyDescent="0.45">
      <c r="B121" s="50" t="s">
        <v>39</v>
      </c>
      <c r="C121" s="50"/>
      <c r="D121" s="50"/>
      <c r="E121" s="50"/>
      <c r="F121" s="50"/>
      <c r="G121" s="50"/>
    </row>
    <row r="122" spans="2:7" x14ac:dyDescent="0.45">
      <c r="B122" s="40" t="s">
        <v>86</v>
      </c>
      <c r="C122" s="10" t="s">
        <v>87</v>
      </c>
      <c r="D122" s="7"/>
      <c r="E122" s="7"/>
      <c r="F122" s="7"/>
      <c r="G122" s="39"/>
    </row>
    <row r="123" spans="2:7" x14ac:dyDescent="0.45">
      <c r="B123" s="40" t="s">
        <v>6</v>
      </c>
      <c r="C123" s="7" t="s">
        <v>94</v>
      </c>
      <c r="D123" s="7"/>
      <c r="E123" s="7"/>
      <c r="F123" s="7"/>
      <c r="G123" s="39">
        <f>SUM(G46)</f>
        <v>0</v>
      </c>
    </row>
    <row r="124" spans="2:7" x14ac:dyDescent="0.45">
      <c r="B124" s="40" t="s">
        <v>41</v>
      </c>
      <c r="C124" s="7" t="s">
        <v>96</v>
      </c>
      <c r="D124" s="7"/>
      <c r="E124" s="7"/>
      <c r="F124" s="7"/>
      <c r="G124" s="39">
        <v>0</v>
      </c>
    </row>
    <row r="125" spans="2:7" x14ac:dyDescent="0.45">
      <c r="B125" s="44" t="s">
        <v>86</v>
      </c>
      <c r="C125" s="42" t="s">
        <v>88</v>
      </c>
      <c r="D125" s="45"/>
      <c r="E125" s="45"/>
      <c r="F125" s="45"/>
      <c r="G125" s="43">
        <f>SUM(G124,G123)</f>
        <v>0</v>
      </c>
    </row>
    <row r="126" spans="2:7" ht="6" customHeight="1" x14ac:dyDescent="0.45">
      <c r="B126" s="7"/>
      <c r="C126" s="7"/>
      <c r="D126" s="7"/>
      <c r="E126" s="7"/>
      <c r="F126" s="7"/>
      <c r="G126" s="7"/>
    </row>
    <row r="127" spans="2:7" x14ac:dyDescent="0.45">
      <c r="B127" s="47" t="s">
        <v>89</v>
      </c>
      <c r="C127" s="47"/>
      <c r="D127" s="47"/>
      <c r="E127" s="47"/>
      <c r="F127" s="47"/>
      <c r="G127" s="47"/>
    </row>
    <row r="128" spans="2:7" x14ac:dyDescent="0.45">
      <c r="B128" s="40"/>
      <c r="C128" s="10" t="s">
        <v>90</v>
      </c>
      <c r="D128" s="7"/>
      <c r="E128" s="7"/>
      <c r="F128" s="7"/>
      <c r="G128" s="39">
        <f>SUM(G125)</f>
        <v>0</v>
      </c>
    </row>
    <row r="129" spans="2:7" x14ac:dyDescent="0.45">
      <c r="B129" s="40"/>
      <c r="C129" s="7" t="s">
        <v>91</v>
      </c>
      <c r="D129" s="7"/>
      <c r="E129" s="7"/>
      <c r="F129" s="7"/>
      <c r="G129" s="39">
        <f>SUM(G130-G128)</f>
        <v>0</v>
      </c>
    </row>
    <row r="130" spans="2:7" ht="12.4" customHeight="1" x14ac:dyDescent="0.45">
      <c r="B130" s="44"/>
      <c r="C130" s="42" t="s">
        <v>92</v>
      </c>
      <c r="D130" s="45"/>
      <c r="E130" s="45"/>
      <c r="F130" s="45"/>
      <c r="G130" s="43">
        <f>SUM(G128*1.25)</f>
        <v>0</v>
      </c>
    </row>
    <row r="131" spans="2:7" x14ac:dyDescent="0.45">
      <c r="B131" s="7"/>
      <c r="C131" s="7"/>
      <c r="D131" s="7"/>
      <c r="E131" s="7"/>
      <c r="F131" s="7"/>
      <c r="G131" s="7"/>
    </row>
    <row r="132" spans="2:7" x14ac:dyDescent="0.45">
      <c r="B132" s="7"/>
      <c r="C132" s="7"/>
      <c r="D132" s="7"/>
      <c r="E132" s="7"/>
      <c r="F132" s="7"/>
      <c r="G132" s="7"/>
    </row>
    <row r="133" spans="2:7" x14ac:dyDescent="0.45">
      <c r="B133" s="7"/>
      <c r="C133" s="7" t="s">
        <v>115</v>
      </c>
      <c r="D133" s="7"/>
      <c r="E133" s="7"/>
      <c r="F133" s="7"/>
      <c r="G133" s="7"/>
    </row>
    <row r="134" spans="2:7" x14ac:dyDescent="0.45">
      <c r="B134" s="7"/>
      <c r="C134" s="7"/>
      <c r="D134" s="7"/>
      <c r="E134" s="7"/>
      <c r="F134" s="7"/>
      <c r="G134" s="7"/>
    </row>
    <row r="135" spans="2:7" x14ac:dyDescent="0.45">
      <c r="B135" s="7"/>
      <c r="C135" s="7"/>
      <c r="D135" s="7" t="s">
        <v>108</v>
      </c>
      <c r="E135" s="7" t="s">
        <v>107</v>
      </c>
      <c r="F135" s="7"/>
      <c r="G135" s="7"/>
    </row>
    <row r="136" spans="2:7" x14ac:dyDescent="0.45">
      <c r="B136" s="7"/>
      <c r="C136" s="7"/>
      <c r="D136" s="7"/>
      <c r="E136" s="46" t="s">
        <v>109</v>
      </c>
      <c r="F136" s="7"/>
      <c r="G136" s="7"/>
    </row>
  </sheetData>
  <mergeCells count="6">
    <mergeCell ref="B127:G127"/>
    <mergeCell ref="C5:G5"/>
    <mergeCell ref="C7:G7"/>
    <mergeCell ref="B40:G40"/>
    <mergeCell ref="B113:G113"/>
    <mergeCell ref="B121:G121"/>
  </mergeCells>
  <pageMargins left="0.7" right="0.7" top="0.75" bottom="0.75" header="0.511811023622047" footer="0.511811023622047"/>
  <pageSetup paperSize="9" scale="98" orientation="portrait" horizontalDpi="300" verticalDpi="300" r:id="rId1"/>
  <rowBreaks count="1" manualBreakCount="1">
    <brk id="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130" zoomScaleNormal="100" zoomScalePageLayoutView="130" workbookViewId="0"/>
  </sheetViews>
  <sheetFormatPr defaultColWidth="8.53125" defaultRowHeight="14.25" x14ac:dyDescent="0.45"/>
  <sheetData/>
  <pageMargins left="0.7" right="0.7" top="0.75" bottom="0.75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view="pageBreakPreview" zoomScale="130" zoomScaleNormal="100" zoomScalePageLayoutView="130" workbookViewId="0"/>
  </sheetViews>
  <sheetFormatPr defaultColWidth="8.53125" defaultRowHeight="14.25" x14ac:dyDescent="0.45"/>
  <sheetData/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</TotalTime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Korisnik</dc:creator>
  <dc:description/>
  <cp:lastModifiedBy>Draž Pročelnik</cp:lastModifiedBy>
  <cp:revision>9</cp:revision>
  <cp:lastPrinted>2024-09-03T09:59:26Z</cp:lastPrinted>
  <dcterms:created xsi:type="dcterms:W3CDTF">2024-08-01T10:32:33Z</dcterms:created>
  <dcterms:modified xsi:type="dcterms:W3CDTF">2024-09-03T09:59:34Z</dcterms:modified>
  <dc:language>hr-HR</dc:language>
</cp:coreProperties>
</file>